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s-phoenix1\math\klpa237\Desktop\Katie UKY\MA 111\"/>
    </mc:Choice>
  </mc:AlternateContent>
  <bookViews>
    <workbookView xWindow="0" yWindow="0" windowWidth="14370" windowHeight="7530"/>
  </bookViews>
  <sheets>
    <sheet name="Sheet1" sheetId="1" r:id="rId1"/>
    <sheet name="Sheet2" sheetId="2" r:id="rId2"/>
    <sheet name="Sheet3" sheetId="3" r:id="rId3"/>
  </sheets>
  <calcPr calcId="152511" concurrentCalc="0"/>
</workbook>
</file>

<file path=xl/calcChain.xml><?xml version="1.0" encoding="utf-8"?>
<calcChain xmlns="http://schemas.openxmlformats.org/spreadsheetml/2006/main">
  <c r="J8" i="1" l="1"/>
  <c r="B8" i="1"/>
  <c r="D8" i="1"/>
  <c r="F8" i="1"/>
  <c r="H8" i="1"/>
  <c r="D10" i="1"/>
  <c r="F10" i="1"/>
  <c r="D17" i="1"/>
  <c r="D16" i="1"/>
  <c r="D15" i="1"/>
  <c r="D14" i="1"/>
  <c r="E10" i="1"/>
</calcChain>
</file>

<file path=xl/sharedStrings.xml><?xml version="1.0" encoding="utf-8"?>
<sst xmlns="http://schemas.openxmlformats.org/spreadsheetml/2006/main" count="32" uniqueCount="32">
  <si>
    <t>Grades</t>
  </si>
  <si>
    <t>Mini Exams</t>
  </si>
  <si>
    <t>Exams</t>
  </si>
  <si>
    <t>Homework</t>
  </si>
  <si>
    <t xml:space="preserve">Attendance </t>
  </si>
  <si>
    <t>Mini 1</t>
  </si>
  <si>
    <t>Mini 2</t>
  </si>
  <si>
    <t>Mini 3</t>
  </si>
  <si>
    <t>Mini 4</t>
  </si>
  <si>
    <t xml:space="preserve">Exam 1 </t>
  </si>
  <si>
    <t>Exam 2</t>
  </si>
  <si>
    <t>Exam 3</t>
  </si>
  <si>
    <t>Total Homework Grade</t>
  </si>
  <si>
    <t>Last week expected points (up to 7.5)</t>
  </si>
  <si>
    <t xml:space="preserve">Total Attendance </t>
  </si>
  <si>
    <t>Desired Grade</t>
  </si>
  <si>
    <t>Grade needed on Final</t>
  </si>
  <si>
    <t>Totals:</t>
  </si>
  <si>
    <t>A (585)</t>
  </si>
  <si>
    <t>B (520)</t>
  </si>
  <si>
    <t>C (455)</t>
  </si>
  <si>
    <t>D (390)</t>
  </si>
  <si>
    <t>Final</t>
  </si>
  <si>
    <t>Current Grade:</t>
  </si>
  <si>
    <t xml:space="preserve">Project  </t>
  </si>
  <si>
    <t>Total Project Grade                 (out of 50)</t>
  </si>
  <si>
    <t xml:space="preserve">         You can see your current grade (if you do not attend class this week or take the final) in the black box. </t>
  </si>
  <si>
    <t xml:space="preserve">          In the box labelled 'Last week expected points,' put the number of clicker points that you expect to earn during the final week of classes. This is a maximum of 2.5 per day or 7.5 total.</t>
  </si>
  <si>
    <t xml:space="preserve">          You can now see the minimum grade you would need to receive on the final to receive each letter grade. </t>
  </si>
  <si>
    <t xml:space="preserve">          If you wish, you can put a hypothetical value in your grade for the final exam to see how it will affect your total grade. </t>
  </si>
  <si>
    <r>
      <rPr>
        <b/>
        <sz val="11"/>
        <color theme="1"/>
        <rFont val="Calibri"/>
        <family val="2"/>
        <scheme val="minor"/>
      </rPr>
      <t xml:space="preserve">Instructions: </t>
    </r>
    <r>
      <rPr>
        <sz val="11"/>
        <color theme="1"/>
        <rFont val="Calibri"/>
        <family val="2"/>
        <scheme val="minor"/>
      </rPr>
      <t>Enter your grades found on the gradesheet Dr. Paullin handed out in class into the green boxes. Leave the boxes marked 'Final' and 'Last week expected points' blank for now. The number you see in the first orange box should be the same as the number on the grade sheet you received. If it isn't, make sure that you have entered all of the scores properly and have accounted for 'free' attendance points.</t>
    </r>
  </si>
  <si>
    <t xml:space="preserve">          If you are satisfied with your current grade, you do not need to take the final exam. Make sure to let Dr. Paullin know of your final decision by signing the form that was passed around in class.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</si>
</sst>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4"/>
      <color theme="1"/>
      <name val="Calibri"/>
      <family val="2"/>
      <scheme val="minor"/>
    </font>
    <font>
      <sz val="20"/>
      <color theme="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top/>
      <bottom/>
      <diagonal/>
    </border>
    <border>
      <left/>
      <right style="thin">
        <color auto="1"/>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88">
    <xf numFmtId="0" fontId="0" fillId="0" borderId="0" xfId="0"/>
    <xf numFmtId="0" fontId="0" fillId="3" borderId="0" xfId="0" applyFill="1"/>
    <xf numFmtId="0" fontId="0" fillId="3" borderId="4" xfId="0" applyFill="1" applyBorder="1"/>
    <xf numFmtId="0" fontId="0" fillId="0" borderId="6" xfId="0" applyBorder="1"/>
    <xf numFmtId="0" fontId="0" fillId="3" borderId="12" xfId="0" applyFill="1" applyBorder="1"/>
    <xf numFmtId="0" fontId="0" fillId="3" borderId="13" xfId="0" applyFill="1" applyBorder="1"/>
    <xf numFmtId="0" fontId="0" fillId="7" borderId="17" xfId="0" applyFill="1" applyBorder="1"/>
    <xf numFmtId="0" fontId="0" fillId="7" borderId="18" xfId="0" applyFill="1" applyBorder="1"/>
    <xf numFmtId="0" fontId="0" fillId="7" borderId="19" xfId="0" applyFill="1" applyBorder="1" applyAlignment="1"/>
    <xf numFmtId="0" fontId="0" fillId="3" borderId="6" xfId="0" applyFill="1" applyBorder="1"/>
    <xf numFmtId="0" fontId="0" fillId="0" borderId="42" xfId="0" applyBorder="1"/>
    <xf numFmtId="0" fontId="0" fillId="0" borderId="43" xfId="0" applyBorder="1" applyAlignment="1"/>
    <xf numFmtId="0" fontId="0" fillId="3" borderId="2" xfId="0" applyFill="1" applyBorder="1"/>
    <xf numFmtId="0" fontId="0" fillId="3" borderId="3" xfId="0" applyFill="1" applyBorder="1"/>
    <xf numFmtId="0" fontId="0" fillId="3" borderId="0" xfId="0" applyFill="1" applyBorder="1"/>
    <xf numFmtId="0" fontId="0" fillId="3" borderId="5" xfId="0" applyFill="1" applyBorder="1"/>
    <xf numFmtId="0" fontId="0" fillId="3" borderId="7" xfId="0" applyFill="1" applyBorder="1"/>
    <xf numFmtId="0" fontId="0" fillId="3" borderId="8" xfId="0" applyFill="1" applyBorder="1"/>
    <xf numFmtId="0" fontId="0" fillId="3" borderId="37" xfId="0" applyFill="1" applyBorder="1" applyAlignment="1">
      <alignment horizontal="left" wrapText="1"/>
    </xf>
    <xf numFmtId="0" fontId="0" fillId="0" borderId="0" xfId="0" applyBorder="1"/>
    <xf numFmtId="0" fontId="0" fillId="0" borderId="38" xfId="0" applyBorder="1"/>
    <xf numFmtId="0" fontId="0" fillId="0" borderId="37" xfId="0" applyBorder="1"/>
    <xf numFmtId="0" fontId="0" fillId="3" borderId="0" xfId="0" applyFill="1" applyBorder="1" applyAlignment="1">
      <alignment horizontal="left" wrapText="1"/>
    </xf>
    <xf numFmtId="0" fontId="0" fillId="3" borderId="38" xfId="0" applyFill="1" applyBorder="1" applyAlignment="1">
      <alignment horizontal="left" wrapText="1"/>
    </xf>
    <xf numFmtId="0" fontId="0" fillId="3" borderId="39" xfId="0" applyFill="1" applyBorder="1" applyAlignment="1">
      <alignment horizontal="left" wrapText="1"/>
    </xf>
    <xf numFmtId="0" fontId="0" fillId="3" borderId="40" xfId="0" applyFill="1" applyBorder="1" applyAlignment="1">
      <alignment horizontal="left" wrapText="1"/>
    </xf>
    <xf numFmtId="0" fontId="0" fillId="3" borderId="41" xfId="0" applyFill="1" applyBorder="1" applyAlignment="1">
      <alignment horizontal="left" wrapText="1"/>
    </xf>
    <xf numFmtId="0" fontId="0" fillId="3" borderId="37" xfId="0" applyFill="1" applyBorder="1" applyAlignment="1">
      <alignment horizontal="left" vertical="top" wrapText="1"/>
    </xf>
    <xf numFmtId="0" fontId="0" fillId="3" borderId="0" xfId="0" applyFill="1" applyBorder="1" applyAlignment="1">
      <alignment horizontal="left" vertical="top" wrapText="1"/>
    </xf>
    <xf numFmtId="0" fontId="0" fillId="3" borderId="38" xfId="0" applyFill="1" applyBorder="1" applyAlignment="1">
      <alignment horizontal="left" vertical="top" wrapText="1"/>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0" fillId="3" borderId="34" xfId="0" applyFill="1" applyBorder="1" applyAlignment="1">
      <alignment horizontal="left" vertical="top" wrapText="1"/>
    </xf>
    <xf numFmtId="0" fontId="0" fillId="3" borderId="35" xfId="0" applyFill="1" applyBorder="1" applyAlignment="1">
      <alignment horizontal="left" vertical="top" wrapText="1"/>
    </xf>
    <xf numFmtId="0" fontId="0" fillId="3" borderId="36" xfId="0" applyFill="1" applyBorder="1" applyAlignment="1">
      <alignment horizontal="left" vertical="top" wrapText="1"/>
    </xf>
    <xf numFmtId="0" fontId="0" fillId="0" borderId="7" xfId="0" applyBorder="1" applyAlignment="1">
      <alignment horizontal="center"/>
    </xf>
    <xf numFmtId="0" fontId="0" fillId="0" borderId="8" xfId="0" applyBorder="1" applyAlignment="1">
      <alignment horizontal="center"/>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0" fillId="7" borderId="28" xfId="0" applyFill="1" applyBorder="1" applyAlignment="1">
      <alignment horizontal="center" vertical="center"/>
    </xf>
    <xf numFmtId="0" fontId="0" fillId="7" borderId="32" xfId="0" applyFill="1" applyBorder="1" applyAlignment="1">
      <alignment horizontal="center" vertical="center"/>
    </xf>
    <xf numFmtId="0" fontId="0" fillId="7" borderId="29" xfId="0" applyFill="1" applyBorder="1" applyAlignment="1">
      <alignment horizontal="center" vertical="center"/>
    </xf>
    <xf numFmtId="0" fontId="0" fillId="0" borderId="26" xfId="0" applyBorder="1" applyAlignment="1">
      <alignment horizontal="center" vertical="center" wrapText="1"/>
    </xf>
    <xf numFmtId="0" fontId="0" fillId="0" borderId="33" xfId="0" applyBorder="1" applyAlignment="1">
      <alignment horizontal="center" vertical="center" wrapText="1"/>
    </xf>
    <xf numFmtId="0" fontId="0" fillId="0" borderId="27" xfId="0" applyBorder="1" applyAlignment="1">
      <alignment horizontal="center" vertical="center" wrapText="1"/>
    </xf>
    <xf numFmtId="0" fontId="0" fillId="7" borderId="22" xfId="0" applyFill="1" applyBorder="1" applyAlignment="1">
      <alignment horizontal="center" vertical="center"/>
    </xf>
    <xf numFmtId="0" fontId="0" fillId="7" borderId="23" xfId="0" applyFill="1" applyBorder="1" applyAlignment="1">
      <alignment horizontal="center" vertical="center"/>
    </xf>
    <xf numFmtId="0" fontId="0" fillId="7" borderId="21" xfId="0" applyFill="1"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5" xfId="0" applyBorder="1" applyAlignment="1">
      <alignment horizontal="center" vertical="center" wrapText="1"/>
    </xf>
    <xf numFmtId="0" fontId="0" fillId="0" borderId="6" xfId="0" applyBorder="1" applyAlignment="1">
      <alignment horizontal="center"/>
    </xf>
    <xf numFmtId="0" fontId="0" fillId="3" borderId="43" xfId="0" applyFill="1" applyBorder="1" applyAlignment="1">
      <alignment horizontal="center"/>
    </xf>
    <xf numFmtId="0" fontId="0" fillId="3" borderId="19" xfId="0" applyFill="1" applyBorder="1" applyAlignment="1">
      <alignment horizontal="center"/>
    </xf>
    <xf numFmtId="0" fontId="0" fillId="3" borderId="42" xfId="0" applyFill="1" applyBorder="1" applyAlignment="1">
      <alignment horizontal="center"/>
    </xf>
    <xf numFmtId="0" fontId="0" fillId="3" borderId="18"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9" fontId="0" fillId="3" borderId="46" xfId="1" applyFont="1" applyFill="1" applyBorder="1" applyAlignment="1">
      <alignment horizontal="center"/>
    </xf>
    <xf numFmtId="9" fontId="0" fillId="3" borderId="19" xfId="1" applyFont="1" applyFill="1" applyBorder="1" applyAlignment="1">
      <alignment horizont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8" borderId="30" xfId="0" applyFont="1" applyFill="1" applyBorder="1" applyAlignment="1">
      <alignment horizontal="center" vertical="center"/>
    </xf>
    <xf numFmtId="0" fontId="4" fillId="8" borderId="31" xfId="0" applyFont="1" applyFill="1" applyBorder="1" applyAlignment="1">
      <alignment horizontal="center" vertical="center"/>
    </xf>
    <xf numFmtId="9" fontId="4" fillId="8" borderId="2" xfId="1" applyFont="1" applyFill="1" applyBorder="1" applyAlignment="1">
      <alignment horizontal="center" vertical="center"/>
    </xf>
    <xf numFmtId="9" fontId="4" fillId="8" borderId="7" xfId="1" applyFont="1" applyFill="1" applyBorder="1" applyAlignment="1">
      <alignment horizontal="center" vertical="center"/>
    </xf>
    <xf numFmtId="9" fontId="0" fillId="3" borderId="45" xfId="1" applyFont="1" applyFill="1" applyBorder="1" applyAlignment="1">
      <alignment horizontal="center"/>
    </xf>
    <xf numFmtId="9" fontId="0" fillId="3" borderId="18" xfId="1" applyFont="1" applyFill="1" applyBorder="1" applyAlignment="1">
      <alignment horizontal="center"/>
    </xf>
    <xf numFmtId="9" fontId="0" fillId="0" borderId="44" xfId="1" applyFont="1" applyBorder="1" applyAlignment="1">
      <alignment horizontal="center"/>
    </xf>
    <xf numFmtId="9" fontId="0" fillId="0" borderId="17" xfId="1" applyFont="1" applyBorder="1" applyAlignment="1">
      <alignment horizontal="center"/>
    </xf>
    <xf numFmtId="0" fontId="0" fillId="6" borderId="1" xfId="0" applyFill="1" applyBorder="1" applyAlignment="1">
      <alignment horizontal="center"/>
    </xf>
    <xf numFmtId="0" fontId="0" fillId="6" borderId="3" xfId="0" applyFill="1" applyBorder="1" applyAlignment="1">
      <alignment horizontal="center"/>
    </xf>
    <xf numFmtId="0" fontId="0" fillId="0" borderId="42" xfId="0" applyBorder="1" applyAlignment="1">
      <alignment horizontal="center" vertical="center" wrapText="1"/>
    </xf>
    <xf numFmtId="0" fontId="0" fillId="7" borderId="24" xfId="0" applyFill="1" applyBorder="1" applyAlignment="1">
      <alignment horizontal="center" vertical="center"/>
    </xf>
    <xf numFmtId="0" fontId="0" fillId="7" borderId="20" xfId="0" applyFill="1" applyBorder="1" applyAlignment="1">
      <alignment horizontal="center" vertical="center"/>
    </xf>
    <xf numFmtId="0" fontId="2" fillId="5" borderId="9" xfId="0" applyFont="1" applyFill="1" applyBorder="1" applyAlignment="1">
      <alignment horizontal="center"/>
    </xf>
    <xf numFmtId="0" fontId="2" fillId="5" borderId="10" xfId="0" applyFont="1" applyFill="1" applyBorder="1" applyAlignment="1">
      <alignment horizontal="center"/>
    </xf>
    <xf numFmtId="0" fontId="2" fillId="5" borderId="1" xfId="0" applyFont="1" applyFill="1" applyBorder="1" applyAlignment="1">
      <alignment horizontal="center"/>
    </xf>
    <xf numFmtId="0" fontId="2" fillId="5" borderId="3" xfId="0" applyFont="1" applyFill="1" applyBorder="1" applyAlignment="1">
      <alignment horizont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5" borderId="11"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mruColors>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0"/>
  <sheetViews>
    <sheetView tabSelected="1" topLeftCell="I1" zoomScaleNormal="100" workbookViewId="0">
      <selection activeCell="H13" sqref="H13"/>
    </sheetView>
  </sheetViews>
  <sheetFormatPr defaultRowHeight="15" x14ac:dyDescent="0.25"/>
  <cols>
    <col min="3" max="3" width="12" customWidth="1"/>
    <col min="5" max="5" width="11.85546875" customWidth="1"/>
    <col min="6" max="6" width="10.42578125" customWidth="1"/>
    <col min="7" max="7" width="10.7109375" customWidth="1"/>
    <col min="8" max="8" width="12" customWidth="1"/>
    <col min="9" max="9" width="9.140625" customWidth="1"/>
    <col min="10" max="10" width="13.5703125" customWidth="1"/>
    <col min="11" max="11" width="7.5703125" customWidth="1"/>
    <col min="12" max="12" width="2.85546875" customWidth="1"/>
    <col min="20" max="20" width="2.85546875" customWidth="1"/>
  </cols>
  <sheetData>
    <row r="1" spans="1:52" x14ac:dyDescent="0.25">
      <c r="A1" s="4"/>
      <c r="B1" s="81" t="s">
        <v>0</v>
      </c>
      <c r="C1" s="82"/>
      <c r="D1" s="82"/>
      <c r="E1" s="82"/>
      <c r="F1" s="82"/>
      <c r="G1" s="82"/>
      <c r="H1" s="82"/>
      <c r="I1" s="82"/>
      <c r="J1" s="82"/>
      <c r="K1" s="83"/>
      <c r="L1" s="12"/>
      <c r="M1" s="12"/>
      <c r="N1" s="12"/>
      <c r="O1" s="12"/>
      <c r="P1" s="12"/>
      <c r="Q1" s="12"/>
      <c r="R1" s="12"/>
      <c r="S1" s="12"/>
      <c r="T1" s="13"/>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ht="15.75" customHeight="1" thickBot="1" x14ac:dyDescent="0.3">
      <c r="A2" s="5"/>
      <c r="B2" s="84"/>
      <c r="C2" s="85"/>
      <c r="D2" s="85"/>
      <c r="E2" s="85"/>
      <c r="F2" s="85"/>
      <c r="G2" s="85"/>
      <c r="H2" s="85"/>
      <c r="I2" s="85"/>
      <c r="J2" s="85"/>
      <c r="K2" s="86"/>
      <c r="L2" s="14"/>
      <c r="M2" s="14"/>
      <c r="N2" s="14"/>
      <c r="O2" s="14"/>
      <c r="P2" s="14"/>
      <c r="Q2" s="14"/>
      <c r="R2" s="14"/>
      <c r="S2" s="14"/>
      <c r="T2" s="15"/>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16.5" customHeight="1" thickTop="1" thickBot="1" x14ac:dyDescent="0.3">
      <c r="A3" s="2"/>
      <c r="B3" s="79" t="s">
        <v>1</v>
      </c>
      <c r="C3" s="80"/>
      <c r="D3" s="79" t="s">
        <v>2</v>
      </c>
      <c r="E3" s="78"/>
      <c r="F3" s="77" t="s">
        <v>3</v>
      </c>
      <c r="G3" s="78"/>
      <c r="H3" s="87" t="s">
        <v>24</v>
      </c>
      <c r="I3" s="87"/>
      <c r="J3" s="79" t="s">
        <v>4</v>
      </c>
      <c r="K3" s="78"/>
      <c r="L3" s="14"/>
      <c r="M3" s="32" t="s">
        <v>30</v>
      </c>
      <c r="N3" s="33"/>
      <c r="O3" s="33"/>
      <c r="P3" s="33"/>
      <c r="Q3" s="33"/>
      <c r="R3" s="33"/>
      <c r="S3" s="34"/>
      <c r="T3" s="15"/>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18.75" customHeight="1" x14ac:dyDescent="0.25">
      <c r="A4" s="2"/>
      <c r="B4" s="10" t="s">
        <v>5</v>
      </c>
      <c r="C4" s="6"/>
      <c r="D4" s="10" t="s">
        <v>9</v>
      </c>
      <c r="E4" s="6"/>
      <c r="F4" s="48" t="s">
        <v>12</v>
      </c>
      <c r="G4" s="45"/>
      <c r="H4" s="42" t="s">
        <v>25</v>
      </c>
      <c r="I4" s="39"/>
      <c r="J4" s="74" t="s">
        <v>14</v>
      </c>
      <c r="K4" s="45"/>
      <c r="L4" s="14"/>
      <c r="M4" s="27"/>
      <c r="N4" s="28"/>
      <c r="O4" s="28"/>
      <c r="P4" s="28"/>
      <c r="Q4" s="28"/>
      <c r="R4" s="28"/>
      <c r="S4" s="29"/>
      <c r="T4" s="15"/>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8.75" customHeight="1" x14ac:dyDescent="0.25">
      <c r="A5" s="2"/>
      <c r="B5" s="10" t="s">
        <v>6</v>
      </c>
      <c r="C5" s="7"/>
      <c r="D5" s="10" t="s">
        <v>10</v>
      </c>
      <c r="E5" s="7"/>
      <c r="F5" s="49"/>
      <c r="G5" s="46"/>
      <c r="H5" s="43"/>
      <c r="I5" s="40"/>
      <c r="J5" s="74"/>
      <c r="K5" s="75"/>
      <c r="L5" s="14"/>
      <c r="M5" s="27"/>
      <c r="N5" s="28"/>
      <c r="O5" s="28"/>
      <c r="P5" s="28"/>
      <c r="Q5" s="28"/>
      <c r="R5" s="28"/>
      <c r="S5" s="29"/>
      <c r="T5" s="15"/>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18.75" customHeight="1" x14ac:dyDescent="0.25">
      <c r="A6" s="2"/>
      <c r="B6" s="10" t="s">
        <v>7</v>
      </c>
      <c r="C6" s="7"/>
      <c r="D6" s="10" t="s">
        <v>11</v>
      </c>
      <c r="E6" s="7"/>
      <c r="F6" s="49"/>
      <c r="G6" s="46"/>
      <c r="H6" s="43"/>
      <c r="I6" s="40"/>
      <c r="J6" s="37" t="s">
        <v>13</v>
      </c>
      <c r="K6" s="76"/>
      <c r="L6" s="14"/>
      <c r="M6" s="27"/>
      <c r="N6" s="28"/>
      <c r="O6" s="28"/>
      <c r="P6" s="28"/>
      <c r="Q6" s="28"/>
      <c r="R6" s="28"/>
      <c r="S6" s="29"/>
      <c r="T6" s="15"/>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ht="18.75" customHeight="1" thickBot="1" x14ac:dyDescent="0.3">
      <c r="A7" s="9"/>
      <c r="B7" s="11" t="s">
        <v>8</v>
      </c>
      <c r="C7" s="8"/>
      <c r="D7" s="11" t="s">
        <v>22</v>
      </c>
      <c r="E7" s="8"/>
      <c r="F7" s="50"/>
      <c r="G7" s="47"/>
      <c r="H7" s="44"/>
      <c r="I7" s="41"/>
      <c r="J7" s="38"/>
      <c r="K7" s="47"/>
      <c r="L7" s="14"/>
      <c r="M7" s="27"/>
      <c r="N7" s="28"/>
      <c r="O7" s="28"/>
      <c r="P7" s="28"/>
      <c r="Q7" s="28"/>
      <c r="R7" s="28"/>
      <c r="S7" s="29"/>
      <c r="T7" s="15"/>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ht="15.75" thickBot="1" x14ac:dyDescent="0.3">
      <c r="A8" s="3" t="s">
        <v>17</v>
      </c>
      <c r="B8" s="51">
        <f>IF(COUNT(C4:C7)&gt;1,LARGE(C4:C7,1)+LARGE(C4:C7,2),IF(COUNT(C4:C7)=1,SUM(C4:C7),0))</f>
        <v>0</v>
      </c>
      <c r="C8" s="36"/>
      <c r="D8" s="51">
        <f>IF(COUNT(E4:E7)&gt;2,LARGE(E4:E7,1)+LARGE(E4:E7,2)+LARGE(E4:E7,3),IF(COUNT(E4:E7)&gt;=1,SUM(E4:E7),0))</f>
        <v>0</v>
      </c>
      <c r="E8" s="35"/>
      <c r="F8" s="51">
        <f>G4</f>
        <v>0</v>
      </c>
      <c r="G8" s="36"/>
      <c r="H8" s="35">
        <f>I4</f>
        <v>0</v>
      </c>
      <c r="I8" s="36"/>
      <c r="J8" s="51">
        <f>K4+K6</f>
        <v>0</v>
      </c>
      <c r="K8" s="36"/>
      <c r="L8" s="14"/>
      <c r="M8" s="27" t="s">
        <v>26</v>
      </c>
      <c r="N8" s="28"/>
      <c r="O8" s="28"/>
      <c r="P8" s="28"/>
      <c r="Q8" s="28"/>
      <c r="R8" s="28"/>
      <c r="S8" s="29"/>
      <c r="T8" s="15"/>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16.5" customHeight="1" thickBot="1" x14ac:dyDescent="0.3">
      <c r="A9" s="2"/>
      <c r="B9" s="14"/>
      <c r="C9" s="14"/>
      <c r="D9" s="14"/>
      <c r="E9" s="14"/>
      <c r="F9" s="14"/>
      <c r="G9" s="14"/>
      <c r="H9" s="14"/>
      <c r="I9" s="14"/>
      <c r="J9" s="14"/>
      <c r="K9" s="14"/>
      <c r="L9" s="14"/>
      <c r="M9" s="27"/>
      <c r="N9" s="28"/>
      <c r="O9" s="28"/>
      <c r="P9" s="28"/>
      <c r="Q9" s="28"/>
      <c r="R9" s="28"/>
      <c r="S9" s="29"/>
      <c r="T9" s="15"/>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15" customHeight="1" x14ac:dyDescent="0.25">
      <c r="A10" s="2"/>
      <c r="B10" s="60" t="s">
        <v>23</v>
      </c>
      <c r="C10" s="61"/>
      <c r="D10" s="64">
        <f>SUM(B8:K8)</f>
        <v>0</v>
      </c>
      <c r="E10" s="66">
        <f>D10/650</f>
        <v>0</v>
      </c>
      <c r="F10" s="30" t="str">
        <f>IF(D10&gt;=585,"A",IF(D10&gt;=520,"B",IF(D10&gt;=455,"C",IF(D10&gt;=390,"D","E"))))</f>
        <v>E</v>
      </c>
      <c r="G10" s="14"/>
      <c r="H10" s="14"/>
      <c r="I10" s="14"/>
      <c r="J10" s="14"/>
      <c r="K10" s="14"/>
      <c r="L10" s="14"/>
      <c r="M10" s="27" t="s">
        <v>27</v>
      </c>
      <c r="N10" s="28"/>
      <c r="O10" s="28"/>
      <c r="P10" s="28"/>
      <c r="Q10" s="28"/>
      <c r="R10" s="28"/>
      <c r="S10" s="29"/>
      <c r="T10" s="15"/>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15.75" customHeight="1" thickBot="1" x14ac:dyDescent="0.3">
      <c r="A11" s="2"/>
      <c r="B11" s="62"/>
      <c r="C11" s="63"/>
      <c r="D11" s="65"/>
      <c r="E11" s="67"/>
      <c r="F11" s="31"/>
      <c r="G11" s="14"/>
      <c r="H11" s="14"/>
      <c r="I11" s="14"/>
      <c r="J11" s="14"/>
      <c r="K11" s="14"/>
      <c r="L11" s="14"/>
      <c r="M11" s="27"/>
      <c r="N11" s="28"/>
      <c r="O11" s="28"/>
      <c r="P11" s="28"/>
      <c r="Q11" s="28"/>
      <c r="R11" s="28"/>
      <c r="S11" s="29"/>
      <c r="T11" s="15"/>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15.75" thickBot="1" x14ac:dyDescent="0.3">
      <c r="A12" s="2"/>
      <c r="B12" s="14"/>
      <c r="C12" s="14"/>
      <c r="D12" s="14"/>
      <c r="E12" s="14"/>
      <c r="F12" s="14"/>
      <c r="G12" s="14"/>
      <c r="H12" s="14"/>
      <c r="I12" s="14"/>
      <c r="J12" s="14"/>
      <c r="K12" s="14"/>
      <c r="L12" s="14"/>
      <c r="M12" s="27"/>
      <c r="N12" s="28"/>
      <c r="O12" s="28"/>
      <c r="P12" s="28"/>
      <c r="Q12" s="28"/>
      <c r="R12" s="28"/>
      <c r="S12" s="29"/>
      <c r="T12" s="15"/>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ht="15.75" customHeight="1" thickBot="1" x14ac:dyDescent="0.3">
      <c r="A13" s="2"/>
      <c r="B13" s="72" t="s">
        <v>15</v>
      </c>
      <c r="C13" s="73"/>
      <c r="D13" s="72" t="s">
        <v>16</v>
      </c>
      <c r="E13" s="73"/>
      <c r="F13" s="14"/>
      <c r="G13" s="14"/>
      <c r="H13" s="14"/>
      <c r="I13" s="14"/>
      <c r="J13" s="14"/>
      <c r="K13" s="14"/>
      <c r="L13" s="14"/>
      <c r="M13" s="18" t="s">
        <v>28</v>
      </c>
      <c r="N13" s="22"/>
      <c r="O13" s="22"/>
      <c r="P13" s="22"/>
      <c r="Q13" s="22"/>
      <c r="R13" s="22"/>
      <c r="S13" s="23"/>
      <c r="T13" s="15"/>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A14" s="2"/>
      <c r="B14" s="56" t="s">
        <v>18</v>
      </c>
      <c r="C14" s="57"/>
      <c r="D14" s="70">
        <f>IF(585-$D$10&gt;0,0.01*(585-$D$10)+0.01*MIN($E$4:$E$6),0)</f>
        <v>5.8500000000000005</v>
      </c>
      <c r="E14" s="71"/>
      <c r="F14" s="14"/>
      <c r="G14" s="14"/>
      <c r="H14" s="14"/>
      <c r="I14" s="14"/>
      <c r="J14" s="14"/>
      <c r="K14" s="14"/>
      <c r="L14" s="14"/>
      <c r="M14" s="18"/>
      <c r="N14" s="22"/>
      <c r="O14" s="22"/>
      <c r="P14" s="22"/>
      <c r="Q14" s="22"/>
      <c r="R14" s="22"/>
      <c r="S14" s="23"/>
      <c r="T14" s="15"/>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ht="15" customHeight="1" x14ac:dyDescent="0.25">
      <c r="A15" s="2"/>
      <c r="B15" s="54" t="s">
        <v>19</v>
      </c>
      <c r="C15" s="55"/>
      <c r="D15" s="68">
        <f>IF(520-$D$10&gt;0,0.01*(520-$D$10)+0.01*MIN($E$4:$E$6),0)</f>
        <v>5.2</v>
      </c>
      <c r="E15" s="69"/>
      <c r="F15" s="14"/>
      <c r="G15" s="14"/>
      <c r="H15" s="14"/>
      <c r="I15" s="14"/>
      <c r="J15" s="14"/>
      <c r="K15" s="14"/>
      <c r="L15" s="14"/>
      <c r="M15" s="18" t="s">
        <v>29</v>
      </c>
      <c r="N15" s="19"/>
      <c r="O15" s="19"/>
      <c r="P15" s="19"/>
      <c r="Q15" s="19"/>
      <c r="R15" s="19"/>
      <c r="S15" s="20"/>
      <c r="T15" s="15"/>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A16" s="2"/>
      <c r="B16" s="54" t="s">
        <v>20</v>
      </c>
      <c r="C16" s="55"/>
      <c r="D16" s="68">
        <f>IF(455-$D$10&gt;0,0.01*(455-$D$10)+0.01*MIN($E$4:$E$6),0)</f>
        <v>4.55</v>
      </c>
      <c r="E16" s="69"/>
      <c r="F16" s="14"/>
      <c r="G16" s="14"/>
      <c r="H16" s="14"/>
      <c r="I16" s="14"/>
      <c r="J16" s="14"/>
      <c r="K16" s="14"/>
      <c r="L16" s="14"/>
      <c r="M16" s="21"/>
      <c r="N16" s="19"/>
      <c r="O16" s="19"/>
      <c r="P16" s="19"/>
      <c r="Q16" s="19"/>
      <c r="R16" s="19"/>
      <c r="S16" s="20"/>
      <c r="T16" s="15"/>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ht="15.75" thickBot="1" x14ac:dyDescent="0.3">
      <c r="A17" s="2"/>
      <c r="B17" s="52" t="s">
        <v>21</v>
      </c>
      <c r="C17" s="53"/>
      <c r="D17" s="58">
        <f>IF(390-$D$10&gt;0,0.01*(390-$D$10)+0.01*MIN($E$4:$E$6),0)</f>
        <v>3.9</v>
      </c>
      <c r="E17" s="59"/>
      <c r="F17" s="14"/>
      <c r="G17" s="14"/>
      <c r="H17" s="14"/>
      <c r="I17" s="14"/>
      <c r="J17" s="14"/>
      <c r="K17" s="14"/>
      <c r="L17" s="14"/>
      <c r="M17" s="18" t="s">
        <v>31</v>
      </c>
      <c r="N17" s="22"/>
      <c r="O17" s="22"/>
      <c r="P17" s="22"/>
      <c r="Q17" s="22"/>
      <c r="R17" s="22"/>
      <c r="S17" s="23"/>
      <c r="T17" s="15"/>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ht="15" customHeight="1" x14ac:dyDescent="0.25">
      <c r="A18" s="2"/>
      <c r="B18" s="14"/>
      <c r="C18" s="14"/>
      <c r="D18" s="14"/>
      <c r="E18" s="14"/>
      <c r="F18" s="14"/>
      <c r="G18" s="14"/>
      <c r="H18" s="14"/>
      <c r="I18" s="14"/>
      <c r="J18" s="14"/>
      <c r="K18" s="14"/>
      <c r="L18" s="14"/>
      <c r="M18" s="18"/>
      <c r="N18" s="22"/>
      <c r="O18" s="22"/>
      <c r="P18" s="22"/>
      <c r="Q18" s="22"/>
      <c r="R18" s="22"/>
      <c r="S18" s="23"/>
      <c r="T18" s="15"/>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ht="15.75" thickBot="1" x14ac:dyDescent="0.3">
      <c r="A19" s="2"/>
      <c r="B19" s="14"/>
      <c r="C19" s="14"/>
      <c r="D19" s="14"/>
      <c r="E19" s="14"/>
      <c r="F19" s="14"/>
      <c r="G19" s="14"/>
      <c r="H19" s="14"/>
      <c r="I19" s="14"/>
      <c r="J19" s="14"/>
      <c r="K19" s="14"/>
      <c r="L19" s="14"/>
      <c r="M19" s="24"/>
      <c r="N19" s="25"/>
      <c r="O19" s="25"/>
      <c r="P19" s="25"/>
      <c r="Q19" s="25"/>
      <c r="R19" s="25"/>
      <c r="S19" s="26"/>
      <c r="T19" s="15"/>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ht="16.5" thickTop="1" thickBot="1" x14ac:dyDescent="0.3">
      <c r="A20" s="9"/>
      <c r="B20" s="16"/>
      <c r="C20" s="16"/>
      <c r="D20" s="16"/>
      <c r="E20" s="16"/>
      <c r="F20" s="16"/>
      <c r="G20" s="16"/>
      <c r="H20" s="16"/>
      <c r="I20" s="16"/>
      <c r="J20" s="16"/>
      <c r="K20" s="16"/>
      <c r="L20" s="16"/>
      <c r="M20" s="16"/>
      <c r="N20" s="16"/>
      <c r="O20" s="16"/>
      <c r="P20" s="16"/>
      <c r="Q20" s="16"/>
      <c r="R20" s="16"/>
      <c r="S20" s="16"/>
      <c r="T20" s="17"/>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1:52"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1:52"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1:52"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1:52"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1:52"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1:52"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2"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1:52"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1:52"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1:52"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1:52"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1:52"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1:52"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1:52"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1:52"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1:52"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1:52"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1:52"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1:52"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1:52"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1:52"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1:52"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1:52"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sheetData>
  <mergeCells count="39">
    <mergeCell ref="D3:E3"/>
    <mergeCell ref="B3:C3"/>
    <mergeCell ref="J3:K3"/>
    <mergeCell ref="B1:K2"/>
    <mergeCell ref="H3:I3"/>
    <mergeCell ref="D13:E13"/>
    <mergeCell ref="B13:C13"/>
    <mergeCell ref="J4:J5"/>
    <mergeCell ref="K4:K5"/>
    <mergeCell ref="K6:K7"/>
    <mergeCell ref="B8:C8"/>
    <mergeCell ref="D8:E8"/>
    <mergeCell ref="B10:C11"/>
    <mergeCell ref="D10:D11"/>
    <mergeCell ref="E10:E11"/>
    <mergeCell ref="B17:C17"/>
    <mergeCell ref="B16:C16"/>
    <mergeCell ref="B15:C15"/>
    <mergeCell ref="B14:C14"/>
    <mergeCell ref="D17:E17"/>
    <mergeCell ref="D16:E16"/>
    <mergeCell ref="D15:E15"/>
    <mergeCell ref="D14:E14"/>
    <mergeCell ref="F10:F11"/>
    <mergeCell ref="M3:S7"/>
    <mergeCell ref="H8:I8"/>
    <mergeCell ref="J6:J7"/>
    <mergeCell ref="I4:I7"/>
    <mergeCell ref="H4:H7"/>
    <mergeCell ref="G4:G7"/>
    <mergeCell ref="F4:F7"/>
    <mergeCell ref="F8:G8"/>
    <mergeCell ref="J8:K8"/>
    <mergeCell ref="F3:G3"/>
    <mergeCell ref="M15:S16"/>
    <mergeCell ref="M17:S19"/>
    <mergeCell ref="M8:S9"/>
    <mergeCell ref="M10:S12"/>
    <mergeCell ref="M13:S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Thieneman</dc:creator>
  <cp:lastModifiedBy>Paullin, Katherine L</cp:lastModifiedBy>
  <dcterms:created xsi:type="dcterms:W3CDTF">2015-12-07T18:55:44Z</dcterms:created>
  <dcterms:modified xsi:type="dcterms:W3CDTF">2015-12-09T14:43:44Z</dcterms:modified>
</cp:coreProperties>
</file>